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19200" windowHeight="1093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s="1"/>
  <c r="C39" i="64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<sst xmlns="http://schemas.openxmlformats.org/spreadsheetml/2006/main" count="918" uniqueCount="655">
  <si>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</si>
  <si>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</si>
  <si>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</si>
  <si>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</si>
  <si>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</si>
  <si>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</si>
  <si>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</si>
  <si>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</si>
  <si>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</si>
  <si>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</si>
  <si>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</si>
  <si>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</si>
  <si>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</si>
  <si>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</si>
  <si>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</si>
  <si>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</si>
  <si>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</si>
  <si>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</si>
  <si>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</si>
  <si>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</si>
  <si>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</si>
  <si>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</si>
  <si>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</si>
  <si>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</si>
  <si>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</si>
  <si>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</si>
  <si>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</si>
  <si>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</si>
  <si>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</si>
  <si>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</si>
  <si>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</si>
  <si>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</si>
  <si>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</si>
  <si>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</si>
  <si>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</si>
  <si>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</si>
  <si>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</si>
  <si>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</si>
  <si>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</si>
  <si>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</si>
  <si>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</si>
  <si>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</si>
  <si>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</si>
  <si>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</si>
  <si>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</si>
  <si>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</si>
  <si>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</si>
  <si>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</si>
  <si>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</si>
  <si>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</si>
  <si>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</si>
  <si>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</si>
  <si>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</si>
  <si>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</si>
  <si>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</si>
  <si>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</si>
  <si>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</si>
  <si>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</si>
  <si>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</si>
  <si>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</si>
  <si>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</si>
  <si>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</si>
  <si>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</si>
  <si>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</si>
  <si>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</si>
  <si>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</si>
  <si>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</si>
  <si>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</si>
  <si>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</si>
  <si>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</si>
  <si>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</si>
  <si>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</si>
  <si>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</si>
  <si>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</si>
  <si>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</si>
  <si>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</si>
  <si>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</si>
  <si>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</si>
  <si>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</si>
  <si>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</si>
  <si>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</si>
  <si>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</si>
  <si>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</si>
  <si>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</si>
  <si>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</si>
  <si>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</si>
  <si>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</si>
  <si>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</si>
  <si>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</si>
  <si>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</si>
  <si>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</si>
  <si>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</si>
  <si>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</si>
  <si>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</si>
  <si>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</si>
  <si>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</si>
  <si>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</si>
  <si>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</si>
  <si>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</si>
  <si>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</si>
  <si>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</si>
  <si>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</si>
  <si>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</si>
  <si>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</si>
  <si>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</si>
  <si>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</si>
  <si>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</si>
  <si>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</si>
  <si>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</si>
  <si>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</si>
  <si>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</si>
  <si>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</si>
  <si>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</si>
  <si>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</si>
  <si>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</si>
  <si>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</si>
  <si>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</si>
  <si>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</si>
  <si>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</si>
  <si>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</si>
  <si>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</si>
  <si>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</si>
  <si>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</si>
  <si>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</si>
  <si>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</si>
  <si>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</si>
  <si>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</si>
  <si>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</si>
  <si>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</si>
  <si>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</si>
  <si>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</si>
  <si>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</si>
  <si>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</si>
  <si>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</si>
  <si>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</si>
  <si>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</si>
  <si>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</si>
  <si>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</si>
  <si>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</si>
  <si>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</si>
  <si>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</si>
  <si>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</si>
  <si>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</si>
  <si>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</si>
  <si>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</si>
  <si>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</si>
  <si>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</si>
  <si>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</si>
  <si>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</si>
  <si>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</si>
  <si>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</si>
  <si>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</si>
  <si>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</si>
  <si>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</si>
  <si>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</si>
  <si>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</si>
  <si>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</si>
  <si>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</si>
  <si>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</si>
  <si>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</si>
  <si>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</si>
  <si>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</si>
  <si>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</si>
  <si>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</si>
  <si>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</si>
  <si>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</si>
  <si>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</si>
  <si>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</si>
  <si>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</si>
  <si>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</si>
  <si>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</si>
  <si>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</si>
  <si>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</si>
  <si>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</si>
  <si>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</si>
  <si>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</si>
  <si>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</si>
  <si>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</si>
  <si>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</si>
  <si>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</si>
  <si>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</si>
  <si>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</si>
  <si>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</si>
  <si>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</si>
  <si>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</si>
  <si>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</si>
  <si>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</si>
  <si>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</si>
  <si>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</si>
  <si>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</si>
  <si>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</si>
  <si>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</si>
  <si>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</si>
  <si>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</si>
  <si>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</si>
  <si>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</si>
  <si>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</si>
  <si>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</si>
  <si>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</si>
  <si>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</si>
  <si>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</si>
  <si>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</si>
  <si>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</si>
  <si>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</si>
  <si>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</si>
  <si>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</si>
  <si>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</si>
  <si>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</si>
  <si>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</si>
  <si>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</si>
  <si>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</si>
  <si>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</si>
  <si>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</si>
  <si>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</si>
  <si>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</si>
  <si>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</si>
  <si>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</si>
  <si>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</si>
  <si>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</si>
  <si>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</si>
  <si>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</si>
  <si>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</si>
  <si>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</si>
  <si>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</si>
  <si>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</si>
  <si>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</si>
  <si>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</si>
  <si>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</si>
  <si>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</si>
  <si>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</si>
  <si>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</si>
  <si>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</si>
  <si>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</si>
  <si>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</si>
  <si>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</si>
  <si>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</si>
  <si>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</si>
  <si>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</si>
  <si>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</si>
  <si>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</si>
  <si>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</si>
  <si>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</si>
  <si>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</si>
  <si>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</si>
  <si>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</si>
  <si>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</si>
  <si>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</si>
  <si>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</si>
  <si>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</si>
  <si>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</si>
  <si>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</si>
  <si>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</si>
  <si>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</si>
  <si>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</si>
  <si>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</si>
  <si>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</si>
  <si>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</si>
  <si>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</si>
  <si>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</si>
  <si>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</si>
  <si>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</si>
  <si>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</si>
  <si>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</si>
  <si>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</si>
  <si>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</si>
  <si>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</si>
  <si>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</si>
  <si>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</si>
  <si>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</si>
  <si>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</si>
  <si>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</si>
  <si>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</si>
  <si>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</si>
  <si>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</si>
  <si>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</si>
  <si>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</si>
  <si>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</si>
  <si>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</si>
  <si>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</si>
  <si>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</si>
  <si>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</si>
  <si>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</si>
  <si>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</si>
  <si>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</si>
  <si>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</si>
  <si>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</si>
  <si>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</si>
  <si>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</si>
  <si>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</si>
  <si>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</si>
  <si>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</si>
  <si>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</si>
  <si>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</si>
  <si>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</si>
  <si>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</si>
  <si>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</si>
  <si>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</si>
  <si>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</si>
  <si>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</si>
  <si>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</si>
  <si>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</si>
  <si>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</si>
  <si>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</si>
  <si>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</si>
  <si>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</si>
  <si>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</si>
  <si>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</si>
  <si>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</si>
  <si>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</si>
  <si>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</si>
  <si>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</si>
  <si>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</si>
  <si>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</si>
  <si>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</si>
  <si>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</si>
  <si>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</si>
  <si>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</si>
  <si>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</si>
  <si>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</si>
  <si>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</si>
  <si>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</si>
  <si>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</si>
  <si>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</si>
  <si>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</si>
  <si>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</si>
  <si>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</si>
  <si>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</si>
  <si>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</si>
  <si>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</si>
  <si>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</si>
  <si>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</si>
  <si>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</si>
  <si>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</si>
  <si>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</si>
  <si>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</si>
  <si>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</si>
  <si>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</si>
  <si>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</si>
  <si>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</si>
  <si>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</si>
  <si>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</si>
  <si>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</si>
  <si>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</si>
  <si>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</si>
  <si>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</si>
  <si>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</si>
  <si>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</si>
  <si>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</si>
  <si>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</si>
  <si>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</si>
  <si>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</si>
  <si>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</si>
  <si>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</si>
  <si>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</si>
  <si>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</si>
  <si>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</si>
  <si>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</si>
  <si>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</si>
  <si>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</si>
  <si>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</si>
  <si>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</si>
  <si>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</si>
  <si>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</si>
  <si>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</si>
  <si>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</si>
  <si>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</si>
  <si>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</si>
  <si>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</si>
  <si>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</si>
  <si>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</si>
  <si>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</si>
  <si>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</si>
  <si>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</si>
  <si>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</si>
  <si>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</si>
  <si>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</si>
  <si>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</si>
  <si>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</si>
  <si>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</si>
  <si>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</si>
  <si>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</si>
  <si>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</si>
  <si>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</si>
  <si>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</si>
  <si>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</si>
  <si>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</si>
  <si>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</si>
  <si>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</si>
  <si>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</si>
  <si>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</si>
  <si>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</si>
  <si>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</si>
  <si>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</si>
  <si>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</si>
  <si>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</si>
  <si>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</si>
  <si>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</si>
  <si>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</si>
  <si>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</si>
  <si>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</si>
  <si>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</si>
  <si>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</si>
  <si>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</si>
  <si>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</si>
  <si>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</si>
  <si>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</si>
  <si>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</si>
  <si>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</si>
  <si>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</si>
  <si>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</si>
  <si>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</si>
  <si>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</si>
  <si>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</si>
  <si>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</si>
  <si>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</si>
  <si>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</si>
  <si>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</si>
  <si>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</si>
  <si>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</si>
  <si>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</si>
  <si>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</si>
  <si>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</si>
  <si>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</si>
  <si>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</si>
  <si>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</si>
  <si>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</si>
  <si>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</si>
  <si>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</si>
  <si>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</si>
  <si>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</si>
  <si>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</si>
  <si>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</si>
  <si>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</si>
  <si>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</si>
  <si>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</si>
  <si>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</si>
  <si>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</si>
  <si>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</si>
  <si>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</si>
  <si>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</si>
  <si>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</si>
  <si>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</si>
  <si>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</si>
  <si>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</si>
  <si>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</si>
  <si>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</si>
  <si>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</si>
  <si>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</si>
  <si>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</si>
  <si>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</si>
  <si>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</si>
  <si>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</si>
  <si>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</si>
  <si>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</si>
  <si>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</si>
  <si>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</si>
  <si>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</si>
  <si>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</si>
  <si>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</si>
  <si>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</si>
  <si>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</si>
  <si>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</si>
  <si>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</si>
  <si>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</si>
  <si>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</si>
  <si>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</si>
  <si>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</si>
  <si>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</si>
  <si>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</si>
  <si>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</si>
  <si>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</si>
  <si>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</si>
  <si>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</si>
  <si>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</si>
  <si>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</si>
  <si>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</si>
  <si>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</si>
  <si>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</si>
  <si>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</si>
  <si>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</si>
  <si>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</si>
  <si>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</si>
  <si>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</si>
  <si>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</si>
  <si>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</si>
  <si>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</si>
  <si>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</si>
  <si>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</si>
  <si>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</si>
  <si>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</si>
  <si>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</si>
  <si>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</si>
  <si>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</si>
  <si>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</si>
  <si>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</si>
  <si>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</si>
  <si>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</si>
  <si>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</si>
  <si>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</si>
  <si>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</si>
  <si>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</si>
  <si>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</si>
  <si>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</si>
  <si>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</si>
  <si>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</si>
  <si>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</si>
  <si>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</si>
  <si>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</si>
  <si>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</si>
  <si>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</si>
  <si>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</si>
  <si>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</si>
  <si>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</si>
  <si>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</si>
  <si>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</si>
  <si>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</si>
  <si>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</si>
  <si>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</si>
  <si>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</si>
  <si>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</si>
  <si>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</si>
  <si>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</si>
  <si>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</si>
  <si>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</si>
  <si>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</si>
  <si>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</si>
  <si>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</si>
  <si>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</si>
  <si>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</si>
  <si>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</si>
  <si>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</si>
  <si>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</si>
  <si>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</si>
  <si>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</si>
  <si>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</si>
  <si>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</si>
  <si>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</si>
  <si>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</si>
  <si>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</si>
  <si>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</si>
  <si>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</si>
  <si>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</si>
  <si>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</si>
  <si>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</si>
  <si>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</si>
  <si>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</si>
  <si>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</si>
  <si>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</si>
  <si>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</si>
  <si>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</si>
  <si>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</si>
  <si>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</si>
  <si>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</si>
  <si>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</si>
  <si>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</si>
  <si>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</si>
  <si>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</si>
  <si>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</si>
  <si>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</si>
  <si>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</si>
  <si>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</si>
  <si>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</si>
  <si>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</si>
  <si>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</si>
  <si>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</si>
  <si>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</si>
  <si>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</si>
  <si>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</si>
  <si>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</si>
  <si>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</si>
  <si>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</si>
  <si>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</si>
  <si>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</si>
  <si>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</si>
  <si>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</si>
  <si>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</si>
  <si>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</si>
  <si>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</si>
  <si>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</si>
  <si>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</si>
  <si>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</si>
  <si>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</si>
  <si>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</si>
  <si>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</si>
  <si>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</si>
  <si>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</si>
  <si>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</si>
  <si>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</si>
  <si>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</si>
  <si>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</si>
  <si>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</si>
  <si>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</si>
  <si>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</si>
  <si>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</si>
  <si>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</si>
  <si>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</si>
  <si>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</si>
  <si>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</si>
  <si>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</si>
  <si>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</si>
  <si>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</si>
  <si>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</si>
  <si>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</si>
  <si>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</si>
  <si>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</si>
  <si>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</si>
  <si>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</si>
  <si>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</si>
  <si>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</si>
  <si>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</si>
  <si>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</si>
  <si>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</si>
  <si>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</si>
  <si>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</si>
  <si>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</si>
  <si>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</si>
  <si>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</si>
  <si>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</si>
  <si>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</si>
  <si>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</si>
  <si>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</si>
  <si>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</si>
  <si>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</si>
  <si>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</si>
  <si>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</si>
  <si>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</si>
  <si>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</si>
  <si>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</si>
  <si>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</si>
  <si>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</si>
  <si>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</si>
  <si>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</si>
  <si>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</si>
  <si>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</si>
  <si>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</si>
  <si>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</si>
  <si>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</si>
  <si>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</si>
  <si>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</si>
  <si>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</si>
  <si>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</si>
  <si>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</si>
  <si>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</si>
  <si>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</si>
  <si>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</si>
  <si>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</si>
  <si>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</si>
  <si>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</si>
  <si>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</si>
  <si>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</si>
  <si>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</si>
  <si>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</si>
  <si>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MANUAL DOBLADO, GTO.</t>
  </si>
  <si>
    <t>Correspondiente 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</si>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</sst>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2" fillId="10" borderId="0" xfId="0" applyFont="1" applyFill="1" applyBorder="1" applyAlignment="1">
      <alignment vertical="top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fitToHeight="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200259766.90000001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200259766.90000001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200137682.63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52367510.020000003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844311.36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6927297.9900000002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38114540.670000002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981360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5500000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1084.5999999999999</v>
      </c>
    </row>
    <row r="31" spans="1:3" x14ac:dyDescent="0.2">
      <c r="A31" s="154" t="s">
        <v>625</v>
      </c>
      <c r="B31" s="136" t="s">
        <v>496</v>
      </c>
      <c r="C31" s="147">
        <v>1084.5999999999999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147771257.20999998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C28" workbookViewId="0">
      <selection activeCell="A49" sqref="A1:J49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49" spans="1:6" s="194" customFormat="1" ht="12" x14ac:dyDescent="0.25">
      <c r="A49" s="192" t="s">
        <v>654</v>
      </c>
      <c r="B49" s="193"/>
      <c r="C49" s="193"/>
      <c r="D49" s="193"/>
      <c r="E49" s="193"/>
      <c r="F49" s="19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8" fitToHeight="0" orientation="portrait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sqref="A1:I14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18639906.48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729719.26</v>
      </c>
      <c r="D15" s="79">
        <v>729635.72</v>
      </c>
      <c r="E15" s="79">
        <v>728920.07</v>
      </c>
      <c r="F15" s="79">
        <v>729748.2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465123.53</v>
      </c>
      <c r="D20" s="79">
        <v>465123.53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79460</v>
      </c>
      <c r="D21" s="79">
        <v>79460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326540</v>
      </c>
      <c r="D22" s="79">
        <v>326540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187688</v>
      </c>
      <c r="D23" s="79">
        <v>187688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15831651.6</v>
      </c>
      <c r="D25" s="79">
        <v>15831651.6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283876581.08999997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6789229.6399999997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4760402.74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268304662.94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4022285.77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34292952.189999998</v>
      </c>
      <c r="D60" s="79">
        <f t="shared" ref="D60:E60" si="0">SUM(D61:D68)</f>
        <v>1084.5999999999999</v>
      </c>
      <c r="E60" s="79">
        <f t="shared" si="0"/>
        <v>-2378613.5000000005</v>
      </c>
    </row>
    <row r="61" spans="1:9" x14ac:dyDescent="0.2">
      <c r="A61" s="77">
        <v>1241</v>
      </c>
      <c r="B61" s="75" t="s">
        <v>293</v>
      </c>
      <c r="C61" s="79">
        <v>3823010.45</v>
      </c>
      <c r="D61" s="79">
        <v>0</v>
      </c>
      <c r="E61" s="79">
        <v>-279575.33</v>
      </c>
    </row>
    <row r="62" spans="1:9" x14ac:dyDescent="0.2">
      <c r="A62" s="77">
        <v>1242</v>
      </c>
      <c r="B62" s="75" t="s">
        <v>294</v>
      </c>
      <c r="C62" s="79">
        <v>584685.06999999995</v>
      </c>
      <c r="D62" s="79">
        <v>0</v>
      </c>
      <c r="E62" s="79">
        <v>-55568.27</v>
      </c>
    </row>
    <row r="63" spans="1:9" x14ac:dyDescent="0.2">
      <c r="A63" s="77">
        <v>1243</v>
      </c>
      <c r="B63" s="75" t="s">
        <v>295</v>
      </c>
      <c r="C63" s="79">
        <v>206656.68</v>
      </c>
      <c r="D63" s="79">
        <v>0</v>
      </c>
      <c r="E63" s="79">
        <v>-19120.2</v>
      </c>
    </row>
    <row r="64" spans="1:9" x14ac:dyDescent="0.2">
      <c r="A64" s="77">
        <v>1244</v>
      </c>
      <c r="B64" s="75" t="s">
        <v>296</v>
      </c>
      <c r="C64" s="79">
        <v>15670026.66</v>
      </c>
      <c r="D64" s="79">
        <v>0</v>
      </c>
      <c r="E64" s="79">
        <v>-1778369.52</v>
      </c>
    </row>
    <row r="65" spans="1:9" x14ac:dyDescent="0.2">
      <c r="A65" s="77">
        <v>1245</v>
      </c>
      <c r="B65" s="75" t="s">
        <v>297</v>
      </c>
      <c r="C65" s="79">
        <v>25520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13948485.33</v>
      </c>
      <c r="D66" s="79">
        <v>1084.5999999999999</v>
      </c>
      <c r="E66" s="79">
        <v>-245980.18</v>
      </c>
    </row>
    <row r="67" spans="1:9" x14ac:dyDescent="0.2">
      <c r="A67" s="77">
        <v>1247</v>
      </c>
      <c r="B67" s="75" t="s">
        <v>299</v>
      </c>
      <c r="C67" s="79">
        <v>34568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278400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278400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825561.13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825561.13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20577186.789999999</v>
      </c>
      <c r="D101" s="79">
        <f>SUM(D102:D110)</f>
        <v>20577186.789999999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916029.32</v>
      </c>
      <c r="D102" s="79">
        <f>C102</f>
        <v>916029.32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5322977.0999999996</v>
      </c>
      <c r="D103" s="79">
        <f t="shared" ref="D103:D110" si="1">C103</f>
        <v>5322977.0999999996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5512767.8499999996</v>
      </c>
      <c r="D104" s="79">
        <f t="shared" si="1"/>
        <v>5512767.8499999996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1506448.9</v>
      </c>
      <c r="D106" s="79">
        <f t="shared" si="1"/>
        <v>1506448.9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3727863.97</v>
      </c>
      <c r="D108" s="79">
        <f t="shared" si="1"/>
        <v>3727863.97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3591099.65</v>
      </c>
      <c r="D110" s="79">
        <f t="shared" si="1"/>
        <v>3591099.65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zoomScaleNormal="100" zoomScaleSheetLayoutView="110" workbookViewId="0">
      <pane ySplit="1" topLeftCell="A2" activePane="bottomLeft" state="frozen"/>
      <selection activeCell="A14" sqref="A14:B14"/>
      <selection pane="bottomLeft" sqref="A1:B60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1" spans="1:2" ht="15" customHeight="1" x14ac:dyDescent="0.2">
      <c r="A1" s="55" t="s">
        <v>238</v>
      </c>
      <c r="B1" s="52" t="s">
        <v>88</v>
      </c>
    </row>
    <row r="2" spans="1:2" x14ac:dyDescent="0.2">
      <c r="B2" s="34"/>
    </row>
    <row r="3" spans="1:2" ht="15" customHeight="1" x14ac:dyDescent="0.2">
      <c r="A3" s="63" t="s">
        <v>1</v>
      </c>
      <c r="B3" s="56" t="s">
        <v>121</v>
      </c>
    </row>
    <row r="4" spans="1:2" ht="15" customHeight="1" x14ac:dyDescent="0.2">
      <c r="A4" s="64"/>
      <c r="B4" s="56" t="s">
        <v>89</v>
      </c>
    </row>
    <row r="5" spans="1:2" ht="15" customHeight="1" x14ac:dyDescent="0.2">
      <c r="A5" s="64"/>
      <c r="B5" s="53" t="s">
        <v>193</v>
      </c>
    </row>
    <row r="6" spans="1:2" ht="15" customHeight="1" x14ac:dyDescent="0.2">
      <c r="A6" s="64"/>
      <c r="B6" s="56" t="s">
        <v>90</v>
      </c>
    </row>
    <row r="7" spans="1:2" x14ac:dyDescent="0.2">
      <c r="A7" s="64"/>
    </row>
    <row r="8" spans="1:2" ht="15" customHeight="1" x14ac:dyDescent="0.2">
      <c r="A8" s="63" t="s">
        <v>3</v>
      </c>
      <c r="B8" s="57" t="s">
        <v>171</v>
      </c>
    </row>
    <row r="9" spans="1:2" ht="15" customHeight="1" x14ac:dyDescent="0.2">
      <c r="A9" s="64"/>
      <c r="B9" s="57" t="s">
        <v>170</v>
      </c>
    </row>
    <row r="10" spans="1:2" ht="15" customHeight="1" x14ac:dyDescent="0.2">
      <c r="A10" s="64"/>
      <c r="B10" s="57" t="s">
        <v>169</v>
      </c>
    </row>
    <row r="11" spans="1:2" ht="15" customHeight="1" x14ac:dyDescent="0.2">
      <c r="A11" s="64"/>
      <c r="B11" s="57" t="s">
        <v>91</v>
      </c>
    </row>
    <row r="12" spans="1:2" ht="15" customHeight="1" x14ac:dyDescent="0.2">
      <c r="A12" s="64"/>
      <c r="B12" s="57" t="s">
        <v>172</v>
      </c>
    </row>
    <row r="13" spans="1:2" x14ac:dyDescent="0.2">
      <c r="A13" s="64"/>
    </row>
    <row r="14" spans="1:2" ht="15" customHeight="1" x14ac:dyDescent="0.2">
      <c r="A14" s="63" t="s">
        <v>5</v>
      </c>
      <c r="B14" s="58" t="s">
        <v>92</v>
      </c>
    </row>
    <row r="15" spans="1:2" ht="15" customHeight="1" x14ac:dyDescent="0.2">
      <c r="A15" s="64"/>
      <c r="B15" s="58" t="s">
        <v>93</v>
      </c>
    </row>
    <row r="16" spans="1:2" ht="15" customHeight="1" x14ac:dyDescent="0.2">
      <c r="A16" s="64"/>
      <c r="B16" s="58" t="s">
        <v>94</v>
      </c>
    </row>
    <row r="17" spans="1:2" ht="15" customHeight="1" x14ac:dyDescent="0.2">
      <c r="A17" s="64"/>
      <c r="B17" s="56" t="s">
        <v>95</v>
      </c>
    </row>
    <row r="18" spans="1:2" ht="15" customHeight="1" x14ac:dyDescent="0.2">
      <c r="A18" s="64"/>
      <c r="B18" s="59" t="s">
        <v>181</v>
      </c>
    </row>
    <row r="19" spans="1:2" x14ac:dyDescent="0.2">
      <c r="A19" s="64"/>
    </row>
    <row r="20" spans="1:2" ht="15" customHeight="1" x14ac:dyDescent="0.2">
      <c r="A20" s="63" t="s">
        <v>177</v>
      </c>
      <c r="B20" s="8" t="s">
        <v>234</v>
      </c>
    </row>
    <row r="21" spans="1:2" ht="15" customHeight="1" x14ac:dyDescent="0.2">
      <c r="A21" s="64"/>
      <c r="B21" s="60" t="s">
        <v>235</v>
      </c>
    </row>
    <row r="22" spans="1:2" x14ac:dyDescent="0.2">
      <c r="A22" s="64"/>
    </row>
    <row r="23" spans="1:2" ht="15" customHeight="1" x14ac:dyDescent="0.2">
      <c r="A23" s="63" t="s">
        <v>7</v>
      </c>
      <c r="B23" s="45" t="s">
        <v>96</v>
      </c>
    </row>
    <row r="24" spans="1:2" ht="15" customHeight="1" x14ac:dyDescent="0.2">
      <c r="A24" s="64"/>
      <c r="B24" s="45" t="s">
        <v>173</v>
      </c>
    </row>
    <row r="25" spans="1:2" ht="15" customHeight="1" x14ac:dyDescent="0.2">
      <c r="A25" s="64"/>
      <c r="B25" s="45" t="s">
        <v>174</v>
      </c>
    </row>
    <row r="26" spans="1:2" x14ac:dyDescent="0.2">
      <c r="A26" s="64"/>
    </row>
    <row r="27" spans="1:2" ht="15" customHeight="1" x14ac:dyDescent="0.2">
      <c r="A27" s="63" t="s">
        <v>8</v>
      </c>
      <c r="B27" s="45" t="s">
        <v>97</v>
      </c>
    </row>
    <row r="28" spans="1:2" ht="15" customHeight="1" x14ac:dyDescent="0.2">
      <c r="A28" s="64"/>
      <c r="B28" s="59" t="s">
        <v>180</v>
      </c>
    </row>
    <row r="29" spans="1:2" ht="15" customHeight="1" x14ac:dyDescent="0.2">
      <c r="A29" s="64"/>
      <c r="B29" s="59" t="s">
        <v>98</v>
      </c>
    </row>
    <row r="30" spans="1:2" ht="15" customHeight="1" x14ac:dyDescent="0.2">
      <c r="A30" s="64"/>
      <c r="B30" s="61" t="s">
        <v>99</v>
      </c>
    </row>
    <row r="31" spans="1:2" x14ac:dyDescent="0.2">
      <c r="A31" s="64"/>
    </row>
    <row r="32" spans="1:2" ht="15" customHeight="1" x14ac:dyDescent="0.2">
      <c r="A32" s="63" t="s">
        <v>9</v>
      </c>
      <c r="B32" s="59" t="s">
        <v>100</v>
      </c>
    </row>
    <row r="33" spans="1:2" ht="15" customHeight="1" x14ac:dyDescent="0.2">
      <c r="A33" s="64"/>
      <c r="B33" s="45" t="s">
        <v>101</v>
      </c>
    </row>
    <row r="34" spans="1:2" x14ac:dyDescent="0.2">
      <c r="A34" s="64"/>
    </row>
    <row r="35" spans="1:2" ht="15" customHeight="1" x14ac:dyDescent="0.2">
      <c r="A35" s="63" t="s">
        <v>11</v>
      </c>
      <c r="B35" s="56" t="s">
        <v>175</v>
      </c>
    </row>
    <row r="36" spans="1:2" ht="15" customHeight="1" x14ac:dyDescent="0.2">
      <c r="A36" s="64"/>
      <c r="B36" s="56" t="s">
        <v>182</v>
      </c>
    </row>
    <row r="37" spans="1:2" ht="15" customHeight="1" x14ac:dyDescent="0.2">
      <c r="A37" s="64"/>
      <c r="B37" s="62" t="s">
        <v>239</v>
      </c>
    </row>
    <row r="38" spans="1:2" ht="15" customHeight="1" x14ac:dyDescent="0.2">
      <c r="A38" s="64"/>
      <c r="B38" s="56" t="s">
        <v>240</v>
      </c>
    </row>
    <row r="39" spans="1:2" ht="15" customHeight="1" x14ac:dyDescent="0.2">
      <c r="A39" s="64"/>
      <c r="B39" s="56" t="s">
        <v>178</v>
      </c>
    </row>
    <row r="40" spans="1:2" ht="15" customHeight="1" x14ac:dyDescent="0.2">
      <c r="A40" s="64"/>
      <c r="B40" s="56" t="s">
        <v>179</v>
      </c>
    </row>
    <row r="41" spans="1:2" x14ac:dyDescent="0.2">
      <c r="A41" s="64"/>
    </row>
    <row r="42" spans="1:2" ht="15" customHeight="1" x14ac:dyDescent="0.2">
      <c r="A42" s="63" t="s">
        <v>13</v>
      </c>
      <c r="B42" s="56" t="s">
        <v>183</v>
      </c>
    </row>
    <row r="43" spans="1:2" ht="15" customHeight="1" x14ac:dyDescent="0.2">
      <c r="A43" s="64"/>
      <c r="B43" s="56" t="s">
        <v>186</v>
      </c>
    </row>
    <row r="44" spans="1:2" ht="15" customHeight="1" x14ac:dyDescent="0.2">
      <c r="A44" s="64"/>
      <c r="B44" s="62" t="s">
        <v>241</v>
      </c>
    </row>
    <row r="45" spans="1:2" ht="15" customHeight="1" x14ac:dyDescent="0.2">
      <c r="A45" s="64"/>
      <c r="B45" s="56" t="s">
        <v>242</v>
      </c>
    </row>
    <row r="46" spans="1:2" ht="15" customHeight="1" x14ac:dyDescent="0.2">
      <c r="A46" s="64"/>
      <c r="B46" s="56" t="s">
        <v>185</v>
      </c>
    </row>
    <row r="47" spans="1:2" ht="15" customHeight="1" x14ac:dyDescent="0.2">
      <c r="A47" s="64"/>
      <c r="B47" s="56" t="s">
        <v>184</v>
      </c>
    </row>
    <row r="48" spans="1:2" x14ac:dyDescent="0.2">
      <c r="A48" s="64"/>
    </row>
    <row r="49" spans="1:2" ht="25.5" customHeight="1" x14ac:dyDescent="0.2">
      <c r="A49" s="63" t="s">
        <v>15</v>
      </c>
      <c r="B49" s="53" t="s">
        <v>215</v>
      </c>
    </row>
    <row r="50" spans="1:2" x14ac:dyDescent="0.2">
      <c r="A50" s="64"/>
    </row>
    <row r="51" spans="1:2" ht="15" customHeight="1" x14ac:dyDescent="0.2">
      <c r="A51" s="63" t="s">
        <v>17</v>
      </c>
      <c r="B51" s="57" t="s">
        <v>103</v>
      </c>
    </row>
    <row r="52" spans="1:2" x14ac:dyDescent="0.2">
      <c r="A52" s="64"/>
    </row>
    <row r="53" spans="1:2" ht="15" customHeight="1" x14ac:dyDescent="0.2">
      <c r="A53" s="63" t="s">
        <v>19</v>
      </c>
      <c r="B53" s="58" t="s">
        <v>104</v>
      </c>
    </row>
    <row r="54" spans="1:2" ht="15" customHeight="1" x14ac:dyDescent="0.2">
      <c r="A54" s="64"/>
      <c r="B54" s="58" t="s">
        <v>105</v>
      </c>
    </row>
    <row r="55" spans="1:2" ht="15" customHeight="1" x14ac:dyDescent="0.2">
      <c r="A55" s="64"/>
      <c r="B55" s="58" t="s">
        <v>106</v>
      </c>
    </row>
    <row r="56" spans="1:2" ht="15" customHeight="1" x14ac:dyDescent="0.2">
      <c r="A56" s="64"/>
      <c r="B56" s="58" t="s">
        <v>107</v>
      </c>
    </row>
    <row r="57" spans="1:2" ht="15" customHeight="1" x14ac:dyDescent="0.2">
      <c r="A57" s="64"/>
      <c r="B57" s="58" t="s">
        <v>108</v>
      </c>
    </row>
    <row r="58" spans="1:2" x14ac:dyDescent="0.2">
      <c r="A58" s="64"/>
    </row>
    <row r="59" spans="1:2" ht="15" customHeight="1" x14ac:dyDescent="0.2">
      <c r="A59" s="63" t="s">
        <v>21</v>
      </c>
      <c r="B59" s="45" t="s">
        <v>109</v>
      </c>
    </row>
    <row r="60" spans="1:2" ht="15" customHeight="1" x14ac:dyDescent="0.2">
      <c r="A60" s="63" t="s">
        <v>22</v>
      </c>
      <c r="B60" s="57" t="s">
        <v>103</v>
      </c>
    </row>
  </sheetData>
  <pageMargins left="0.70866141732283472" right="0.70866141732283472" top="0.74803149606299213" bottom="0.74803149606299213" header="0.31496062992125984" footer="0.31496062992125984"/>
  <pageSetup scale="6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15408215.430000002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7125118.9000000004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6239143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284686.65000000002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601289.25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6047235.79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6047235.79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2158615.39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2158615.39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77245.350000000006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77245.350000000006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184851551.46999997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184851551.46999997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84148009.469999999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68868332.989999995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31835209.010000002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147771257.21000001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115897852.34</v>
      </c>
      <c r="D100" s="112">
        <f>C100/$C$99</f>
        <v>0.78430578806875673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63329176.460000001</v>
      </c>
      <c r="D101" s="112">
        <f t="shared" ref="D101:D164" si="0">C101/$C$99</f>
        <v>0.42856220929352951</v>
      </c>
      <c r="E101" s="111"/>
    </row>
    <row r="102" spans="1:5" x14ac:dyDescent="0.2">
      <c r="A102" s="109">
        <v>5111</v>
      </c>
      <c r="B102" s="106" t="s">
        <v>418</v>
      </c>
      <c r="C102" s="110">
        <v>34174567.060000002</v>
      </c>
      <c r="D102" s="112">
        <f t="shared" si="0"/>
        <v>0.23126667327079717</v>
      </c>
      <c r="E102" s="111"/>
    </row>
    <row r="103" spans="1:5" x14ac:dyDescent="0.2">
      <c r="A103" s="109">
        <v>5112</v>
      </c>
      <c r="B103" s="106" t="s">
        <v>419</v>
      </c>
      <c r="C103" s="110">
        <v>4449718.9800000004</v>
      </c>
      <c r="D103" s="112">
        <f t="shared" si="0"/>
        <v>3.0112208991200748E-2</v>
      </c>
      <c r="E103" s="111"/>
    </row>
    <row r="104" spans="1:5" x14ac:dyDescent="0.2">
      <c r="A104" s="109">
        <v>5113</v>
      </c>
      <c r="B104" s="106" t="s">
        <v>420</v>
      </c>
      <c r="C104" s="110">
        <v>4816544.41</v>
      </c>
      <c r="D104" s="112">
        <f t="shared" si="0"/>
        <v>3.2594595870258682E-2</v>
      </c>
      <c r="E104" s="111"/>
    </row>
    <row r="105" spans="1:5" x14ac:dyDescent="0.2">
      <c r="A105" s="109">
        <v>5114</v>
      </c>
      <c r="B105" s="106" t="s">
        <v>421</v>
      </c>
      <c r="C105" s="110">
        <v>6561534.6200000001</v>
      </c>
      <c r="D105" s="112">
        <f t="shared" si="0"/>
        <v>4.4403321348720083E-2</v>
      </c>
      <c r="E105" s="111"/>
    </row>
    <row r="106" spans="1:5" x14ac:dyDescent="0.2">
      <c r="A106" s="109">
        <v>5115</v>
      </c>
      <c r="B106" s="106" t="s">
        <v>422</v>
      </c>
      <c r="C106" s="110">
        <v>13326811.390000001</v>
      </c>
      <c r="D106" s="112">
        <f t="shared" si="0"/>
        <v>9.0185409812552811E-2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9433154.6799999978</v>
      </c>
      <c r="D108" s="112">
        <f t="shared" si="0"/>
        <v>6.3836194251189166E-2</v>
      </c>
      <c r="E108" s="111"/>
    </row>
    <row r="109" spans="1:5" x14ac:dyDescent="0.2">
      <c r="A109" s="109">
        <v>5121</v>
      </c>
      <c r="B109" s="106" t="s">
        <v>425</v>
      </c>
      <c r="C109" s="110">
        <v>942087</v>
      </c>
      <c r="D109" s="112">
        <f t="shared" si="0"/>
        <v>6.3753061169479373E-3</v>
      </c>
      <c r="E109" s="111"/>
    </row>
    <row r="110" spans="1:5" x14ac:dyDescent="0.2">
      <c r="A110" s="109">
        <v>5122</v>
      </c>
      <c r="B110" s="106" t="s">
        <v>426</v>
      </c>
      <c r="C110" s="110">
        <v>2554.98</v>
      </c>
      <c r="D110" s="112">
        <f t="shared" si="0"/>
        <v>1.7290101256762529E-5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1003391</v>
      </c>
      <c r="D112" s="112">
        <f t="shared" si="0"/>
        <v>6.7901635199196118E-3</v>
      </c>
      <c r="E112" s="111"/>
    </row>
    <row r="113" spans="1:5" x14ac:dyDescent="0.2">
      <c r="A113" s="109">
        <v>5125</v>
      </c>
      <c r="B113" s="106" t="s">
        <v>429</v>
      </c>
      <c r="C113" s="110">
        <v>40409.42</v>
      </c>
      <c r="D113" s="112">
        <f t="shared" si="0"/>
        <v>2.7345926916337696E-4</v>
      </c>
      <c r="E113" s="111"/>
    </row>
    <row r="114" spans="1:5" x14ac:dyDescent="0.2">
      <c r="A114" s="109">
        <v>5126</v>
      </c>
      <c r="B114" s="106" t="s">
        <v>430</v>
      </c>
      <c r="C114" s="110">
        <v>7112371.4699999997</v>
      </c>
      <c r="D114" s="112">
        <f t="shared" si="0"/>
        <v>4.8130953233296914E-2</v>
      </c>
      <c r="E114" s="111"/>
    </row>
    <row r="115" spans="1:5" x14ac:dyDescent="0.2">
      <c r="A115" s="109">
        <v>5127</v>
      </c>
      <c r="B115" s="106" t="s">
        <v>431</v>
      </c>
      <c r="C115" s="110">
        <v>161436.20000000001</v>
      </c>
      <c r="D115" s="112">
        <f t="shared" si="0"/>
        <v>1.0924736179958228E-3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170904.61</v>
      </c>
      <c r="D117" s="112">
        <f t="shared" si="0"/>
        <v>1.1565483926087522E-3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43135521.199999996</v>
      </c>
      <c r="D118" s="112">
        <f t="shared" si="0"/>
        <v>0.29190738452403803</v>
      </c>
      <c r="E118" s="111"/>
    </row>
    <row r="119" spans="1:5" x14ac:dyDescent="0.2">
      <c r="A119" s="109">
        <v>5131</v>
      </c>
      <c r="B119" s="106" t="s">
        <v>435</v>
      </c>
      <c r="C119" s="110">
        <v>13620313.01</v>
      </c>
      <c r="D119" s="112">
        <f t="shared" si="0"/>
        <v>9.2171598639402275E-2</v>
      </c>
      <c r="E119" s="111"/>
    </row>
    <row r="120" spans="1:5" x14ac:dyDescent="0.2">
      <c r="A120" s="109">
        <v>5132</v>
      </c>
      <c r="B120" s="106" t="s">
        <v>436</v>
      </c>
      <c r="C120" s="110">
        <v>4031069.32</v>
      </c>
      <c r="D120" s="112">
        <f t="shared" si="0"/>
        <v>2.7279116359356578E-2</v>
      </c>
      <c r="E120" s="111"/>
    </row>
    <row r="121" spans="1:5" x14ac:dyDescent="0.2">
      <c r="A121" s="109">
        <v>5133</v>
      </c>
      <c r="B121" s="106" t="s">
        <v>437</v>
      </c>
      <c r="C121" s="110">
        <v>10747326.91</v>
      </c>
      <c r="D121" s="112">
        <f t="shared" si="0"/>
        <v>7.2729481449337663E-2</v>
      </c>
      <c r="E121" s="111"/>
    </row>
    <row r="122" spans="1:5" x14ac:dyDescent="0.2">
      <c r="A122" s="109">
        <v>5134</v>
      </c>
      <c r="B122" s="106" t="s">
        <v>438</v>
      </c>
      <c r="C122" s="110">
        <v>529921.82999999996</v>
      </c>
      <c r="D122" s="112">
        <f t="shared" si="0"/>
        <v>3.5860954288757245E-3</v>
      </c>
      <c r="E122" s="111"/>
    </row>
    <row r="123" spans="1:5" x14ac:dyDescent="0.2">
      <c r="A123" s="109">
        <v>5135</v>
      </c>
      <c r="B123" s="106" t="s">
        <v>439</v>
      </c>
      <c r="C123" s="110">
        <v>3584168.52</v>
      </c>
      <c r="D123" s="112">
        <f t="shared" si="0"/>
        <v>2.4254842163970242E-2</v>
      </c>
      <c r="E123" s="111"/>
    </row>
    <row r="124" spans="1:5" x14ac:dyDescent="0.2">
      <c r="A124" s="109">
        <v>5136</v>
      </c>
      <c r="B124" s="106" t="s">
        <v>440</v>
      </c>
      <c r="C124" s="110">
        <v>919591.41</v>
      </c>
      <c r="D124" s="112">
        <f t="shared" si="0"/>
        <v>6.2230736028262559E-3</v>
      </c>
      <c r="E124" s="111"/>
    </row>
    <row r="125" spans="1:5" x14ac:dyDescent="0.2">
      <c r="A125" s="109">
        <v>5137</v>
      </c>
      <c r="B125" s="106" t="s">
        <v>441</v>
      </c>
      <c r="C125" s="110">
        <v>177424.66</v>
      </c>
      <c r="D125" s="112">
        <f t="shared" si="0"/>
        <v>1.2006709785777831E-3</v>
      </c>
      <c r="E125" s="111"/>
    </row>
    <row r="126" spans="1:5" x14ac:dyDescent="0.2">
      <c r="A126" s="109">
        <v>5138</v>
      </c>
      <c r="B126" s="106" t="s">
        <v>442</v>
      </c>
      <c r="C126" s="110">
        <v>8361956.54</v>
      </c>
      <c r="D126" s="112">
        <f t="shared" si="0"/>
        <v>5.6587165175949576E-2</v>
      </c>
      <c r="E126" s="111"/>
    </row>
    <row r="127" spans="1:5" x14ac:dyDescent="0.2">
      <c r="A127" s="109">
        <v>5139</v>
      </c>
      <c r="B127" s="106" t="s">
        <v>443</v>
      </c>
      <c r="C127" s="110">
        <v>1163749</v>
      </c>
      <c r="D127" s="112">
        <f t="shared" si="0"/>
        <v>7.8753407257419368E-3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29235474.359999999</v>
      </c>
      <c r="D128" s="112">
        <f t="shared" si="0"/>
        <v>0.19784276666505596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6900000</v>
      </c>
      <c r="D129" s="112">
        <f t="shared" si="0"/>
        <v>4.6693789646753185E-2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6900000</v>
      </c>
      <c r="D131" s="112">
        <f t="shared" si="0"/>
        <v>4.6693789646753185E-2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22245663.84</v>
      </c>
      <c r="D138" s="112">
        <f t="shared" si="0"/>
        <v>0.15054120984019473</v>
      </c>
      <c r="E138" s="111"/>
    </row>
    <row r="139" spans="1:5" x14ac:dyDescent="0.2">
      <c r="A139" s="109">
        <v>5241</v>
      </c>
      <c r="B139" s="106" t="s">
        <v>453</v>
      </c>
      <c r="C139" s="110">
        <v>19006805.84</v>
      </c>
      <c r="D139" s="112">
        <f t="shared" si="0"/>
        <v>0.12862315851444056</v>
      </c>
      <c r="E139" s="111"/>
    </row>
    <row r="140" spans="1:5" x14ac:dyDescent="0.2">
      <c r="A140" s="109">
        <v>5242</v>
      </c>
      <c r="B140" s="106" t="s">
        <v>454</v>
      </c>
      <c r="C140" s="110">
        <v>1842858</v>
      </c>
      <c r="D140" s="112">
        <f t="shared" si="0"/>
        <v>1.2471017942150185E-2</v>
      </c>
      <c r="E140" s="111"/>
    </row>
    <row r="141" spans="1:5" x14ac:dyDescent="0.2">
      <c r="A141" s="109">
        <v>5243</v>
      </c>
      <c r="B141" s="106" t="s">
        <v>455</v>
      </c>
      <c r="C141" s="110">
        <v>1396000</v>
      </c>
      <c r="D141" s="112">
        <f t="shared" si="0"/>
        <v>9.4470333836039772E-3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89810.51999999999</v>
      </c>
      <c r="D143" s="112">
        <f t="shared" si="0"/>
        <v>6.0776717810804627E-4</v>
      </c>
      <c r="E143" s="111"/>
    </row>
    <row r="144" spans="1:5" x14ac:dyDescent="0.2">
      <c r="A144" s="109">
        <v>5251</v>
      </c>
      <c r="B144" s="106" t="s">
        <v>457</v>
      </c>
      <c r="C144" s="110">
        <v>52981.84</v>
      </c>
      <c r="D144" s="112">
        <f t="shared" si="0"/>
        <v>3.5853954957361356E-4</v>
      </c>
      <c r="E144" s="111"/>
    </row>
    <row r="145" spans="1:5" x14ac:dyDescent="0.2">
      <c r="A145" s="109">
        <v>5252</v>
      </c>
      <c r="B145" s="106" t="s">
        <v>458</v>
      </c>
      <c r="C145" s="110">
        <v>36828.68</v>
      </c>
      <c r="D145" s="112">
        <f t="shared" si="0"/>
        <v>2.4922762853443276E-4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1421599.55</v>
      </c>
      <c r="D161" s="112">
        <f t="shared" si="0"/>
        <v>9.6202710651621722E-3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1421599.55</v>
      </c>
      <c r="D168" s="112">
        <f t="shared" si="1"/>
        <v>9.6202710651621722E-3</v>
      </c>
      <c r="E168" s="111"/>
    </row>
    <row r="169" spans="1:5" x14ac:dyDescent="0.2">
      <c r="A169" s="109">
        <v>5331</v>
      </c>
      <c r="B169" s="106" t="s">
        <v>479</v>
      </c>
      <c r="C169" s="110">
        <v>1421599.55</v>
      </c>
      <c r="D169" s="112">
        <f t="shared" si="1"/>
        <v>9.6202710651621722E-3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1215246.3600000001</v>
      </c>
      <c r="D171" s="112">
        <f t="shared" si="1"/>
        <v>8.2238344786699277E-3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1215246.3600000001</v>
      </c>
      <c r="D172" s="112">
        <f t="shared" si="1"/>
        <v>8.2238344786699277E-3</v>
      </c>
      <c r="E172" s="111"/>
    </row>
    <row r="173" spans="1:5" x14ac:dyDescent="0.2">
      <c r="A173" s="109">
        <v>5411</v>
      </c>
      <c r="B173" s="106" t="s">
        <v>483</v>
      </c>
      <c r="C173" s="110">
        <v>1215246.3600000001</v>
      </c>
      <c r="D173" s="112">
        <f t="shared" si="1"/>
        <v>8.2238344786699277E-3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1084.5999999999999</v>
      </c>
      <c r="D186" s="112">
        <f t="shared" si="1"/>
        <v>7.3397223551983329E-6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1084.5999999999999</v>
      </c>
      <c r="D187" s="112">
        <f t="shared" si="1"/>
        <v>7.3397223551983329E-6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1084.5999999999999</v>
      </c>
      <c r="D192" s="112">
        <f t="shared" si="1"/>
        <v>7.3397223551983329E-6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16698885.800000001</v>
      </c>
    </row>
    <row r="9" spans="1:5" x14ac:dyDescent="0.2">
      <c r="A9" s="88">
        <v>3120</v>
      </c>
      <c r="B9" s="84" t="s">
        <v>525</v>
      </c>
      <c r="C9" s="89">
        <v>2521453.7400000002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52488509.689999998</v>
      </c>
    </row>
    <row r="15" spans="1:5" x14ac:dyDescent="0.2">
      <c r="A15" s="88">
        <v>3220</v>
      </c>
      <c r="B15" s="84" t="s">
        <v>529</v>
      </c>
      <c r="C15" s="89">
        <v>244874520.56999999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-371298</v>
      </c>
    </row>
    <row r="22" spans="1:3" x14ac:dyDescent="0.2">
      <c r="A22" s="88">
        <v>3241</v>
      </c>
      <c r="B22" s="84" t="s">
        <v>536</v>
      </c>
      <c r="C22" s="89">
        <v>-371298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zoomScaleNormal="100" zoomScaleSheetLayoutView="110" workbookViewId="0">
      <selection sqref="A1:XFD1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1" spans="1:2" ht="15" customHeight="1" x14ac:dyDescent="0.2">
      <c r="A1" s="55" t="s">
        <v>238</v>
      </c>
      <c r="B1" s="52" t="s">
        <v>88</v>
      </c>
    </row>
    <row r="2" spans="1:2" x14ac:dyDescent="0.2">
      <c r="B2" s="32"/>
    </row>
    <row r="3" spans="1:2" ht="15" customHeight="1" x14ac:dyDescent="0.2">
      <c r="A3" s="63" t="s">
        <v>24</v>
      </c>
      <c r="B3" s="56" t="s">
        <v>121</v>
      </c>
    </row>
    <row r="4" spans="1:2" ht="15" customHeight="1" x14ac:dyDescent="0.2">
      <c r="A4" s="63" t="s">
        <v>26</v>
      </c>
      <c r="B4" s="56" t="s">
        <v>89</v>
      </c>
    </row>
    <row r="5" spans="1:2" ht="15" customHeight="1" x14ac:dyDescent="0.2">
      <c r="B5" s="56" t="s">
        <v>221</v>
      </c>
    </row>
    <row r="6" spans="1:2" ht="15" customHeight="1" x14ac:dyDescent="0.2">
      <c r="B6" s="56" t="s">
        <v>113</v>
      </c>
    </row>
    <row r="7" spans="1:2" ht="15" customHeight="1" x14ac:dyDescent="0.2">
      <c r="B7" s="57" t="s">
        <v>114</v>
      </c>
    </row>
    <row r="8" spans="1:2" x14ac:dyDescent="0.2">
      <c r="B8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70" workbookViewId="0">
      <selection sqref="A1:E80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3879727.73</v>
      </c>
      <c r="D9" s="89">
        <v>9361646.2899999991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18639906.48</v>
      </c>
      <c r="D12" s="89">
        <v>35167379.159999996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22519634.210000001</v>
      </c>
      <c r="D15" s="89">
        <f>SUM(D8:D14)</f>
        <v>44529025.449999996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283876581.08999997</v>
      </c>
    </row>
    <row r="21" spans="1:5" x14ac:dyDescent="0.2">
      <c r="A21" s="88">
        <v>1231</v>
      </c>
      <c r="B21" s="84" t="s">
        <v>285</v>
      </c>
      <c r="C21" s="89">
        <v>6789229.6399999997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4760402.74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268304662.94</v>
      </c>
    </row>
    <row r="26" spans="1:5" x14ac:dyDescent="0.2">
      <c r="A26" s="88">
        <v>1236</v>
      </c>
      <c r="B26" s="84" t="s">
        <v>290</v>
      </c>
      <c r="C26" s="89">
        <v>4022285.77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34292952.189999998</v>
      </c>
    </row>
    <row r="29" spans="1:5" x14ac:dyDescent="0.2">
      <c r="A29" s="88">
        <v>1241</v>
      </c>
      <c r="B29" s="84" t="s">
        <v>293</v>
      </c>
      <c r="C29" s="89">
        <v>3823010.45</v>
      </c>
    </row>
    <row r="30" spans="1:5" x14ac:dyDescent="0.2">
      <c r="A30" s="88">
        <v>1242</v>
      </c>
      <c r="B30" s="84" t="s">
        <v>294</v>
      </c>
      <c r="C30" s="89">
        <v>584685.06999999995</v>
      </c>
    </row>
    <row r="31" spans="1:5" x14ac:dyDescent="0.2">
      <c r="A31" s="88">
        <v>1243</v>
      </c>
      <c r="B31" s="84" t="s">
        <v>295</v>
      </c>
      <c r="C31" s="89">
        <v>206656.68</v>
      </c>
    </row>
    <row r="32" spans="1:5" x14ac:dyDescent="0.2">
      <c r="A32" s="88">
        <v>1244</v>
      </c>
      <c r="B32" s="84" t="s">
        <v>296</v>
      </c>
      <c r="C32" s="89">
        <v>15670026.66</v>
      </c>
    </row>
    <row r="33" spans="1:5" x14ac:dyDescent="0.2">
      <c r="A33" s="88">
        <v>1245</v>
      </c>
      <c r="B33" s="84" t="s">
        <v>297</v>
      </c>
      <c r="C33" s="89">
        <v>25520</v>
      </c>
    </row>
    <row r="34" spans="1:5" x14ac:dyDescent="0.2">
      <c r="A34" s="88">
        <v>1246</v>
      </c>
      <c r="B34" s="84" t="s">
        <v>298</v>
      </c>
      <c r="C34" s="89">
        <v>13948485.33</v>
      </c>
    </row>
    <row r="35" spans="1:5" x14ac:dyDescent="0.2">
      <c r="A35" s="88">
        <v>1247</v>
      </c>
      <c r="B35" s="84" t="s">
        <v>299</v>
      </c>
      <c r="C35" s="89">
        <v>34568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278400</v>
      </c>
    </row>
    <row r="38" spans="1:5" x14ac:dyDescent="0.2">
      <c r="A38" s="88">
        <v>1251</v>
      </c>
      <c r="B38" s="84" t="s">
        <v>303</v>
      </c>
      <c r="C38" s="89">
        <v>278400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1084.5999999999999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1084.5999999999999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1084.5999999999999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Normal="100" zoomScaleSheetLayoutView="120" workbookViewId="0">
      <pane ySplit="1" topLeftCell="A2" activePane="bottomLeft" state="frozen"/>
      <selection activeCell="A14" sqref="A14:B14"/>
      <selection pane="bottomLeft" sqref="A1:XFD1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1" spans="1:2" ht="15" customHeight="1" x14ac:dyDescent="0.2">
      <c r="A1" s="55" t="s">
        <v>238</v>
      </c>
      <c r="B1" s="52" t="s">
        <v>88</v>
      </c>
    </row>
    <row r="2" spans="1:2" x14ac:dyDescent="0.2">
      <c r="B2" s="7"/>
    </row>
    <row r="3" spans="1:2" ht="14.1" customHeight="1" x14ac:dyDescent="0.2">
      <c r="A3" s="63" t="s">
        <v>28</v>
      </c>
      <c r="B3" s="56" t="s">
        <v>121</v>
      </c>
    </row>
    <row r="4" spans="1:2" ht="14.1" customHeight="1" x14ac:dyDescent="0.2">
      <c r="B4" s="56" t="s">
        <v>89</v>
      </c>
    </row>
    <row r="5" spans="1:2" ht="14.1" customHeight="1" x14ac:dyDescent="0.2">
      <c r="B5" s="56" t="s">
        <v>195</v>
      </c>
    </row>
    <row r="6" spans="1:2" ht="14.1" customHeight="1" x14ac:dyDescent="0.2">
      <c r="B6" s="56" t="s">
        <v>197</v>
      </c>
    </row>
    <row r="7" spans="1:2" ht="14.1" customHeight="1" x14ac:dyDescent="0.2">
      <c r="B7" s="56" t="s">
        <v>102</v>
      </c>
    </row>
    <row r="8" spans="1:2" x14ac:dyDescent="0.2">
      <c r="B8" s="5"/>
    </row>
    <row r="9" spans="1:2" ht="15" customHeight="1" x14ac:dyDescent="0.2">
      <c r="A9" s="63" t="s">
        <v>30</v>
      </c>
      <c r="B9" s="53" t="s">
        <v>196</v>
      </c>
    </row>
    <row r="10" spans="1:2" ht="15" customHeight="1" x14ac:dyDescent="0.2">
      <c r="B10" s="53" t="s">
        <v>115</v>
      </c>
    </row>
    <row r="11" spans="1:2" ht="15" customHeight="1" x14ac:dyDescent="0.2">
      <c r="B11" s="68" t="s">
        <v>243</v>
      </c>
    </row>
    <row r="12" spans="1:2" x14ac:dyDescent="0.2">
      <c r="B12" s="67"/>
    </row>
    <row r="13" spans="1:2" ht="15" customHeight="1" x14ac:dyDescent="0.2">
      <c r="A13" s="63" t="s">
        <v>116</v>
      </c>
      <c r="B13" s="56" t="s">
        <v>195</v>
      </c>
    </row>
    <row r="14" spans="1:2" ht="15" customHeight="1" x14ac:dyDescent="0.2">
      <c r="B14" s="56" t="s">
        <v>197</v>
      </c>
    </row>
    <row r="15" spans="1:2" x14ac:dyDescent="0.2">
      <c r="B15" s="67"/>
    </row>
    <row r="16" spans="1:2" x14ac:dyDescent="0.2">
      <c r="B16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2020-02-05T22:21:09Z</cp:lastPrinted>
  <dcterms:created xsi:type="dcterms:W3CDTF">2012-12-11T20:36:24Z</dcterms:created>
  <dcterms:modified xsi:type="dcterms:W3CDTF">2020-02-05T22:21:57Z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